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SA Contributions" sheetId="1" state="visible" r:id="rId1"/>
    <sheet xmlns:r="http://schemas.openxmlformats.org/officeDocument/2006/relationships" name="FHSA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DC2626"/>
      <sz val="10"/>
    </font>
    <font>
      <name val="Calibri"/>
      <b val="1"/>
      <color rgb="0022C55E"/>
      <sz val="10"/>
    </font>
    <font>
      <name val="Calibri"/>
      <b val="1"/>
      <color rgb="001E293B"/>
      <sz val="10"/>
    </font>
    <font>
      <name val="Calibri"/>
      <b val="1"/>
      <color rgb="000F766E"/>
      <sz val="16"/>
    </font>
    <font>
      <name val="Calibri"/>
      <color rgb="0064748B"/>
      <sz val="9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DCFCE7"/>
      </patternFill>
    </fill>
    <fill>
      <patternFill patternType="solid">
        <fgColor rgb="00FEF2F2"/>
      </patternFill>
    </fill>
    <fill>
      <patternFill patternType="solid">
        <fgColor rgb="00FFF7ED"/>
      </patternFill>
    </fill>
    <fill>
      <patternFill patternType="solid">
        <fgColor rgb="000F766E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0" fontId="0" fillId="2" borderId="1" pivotButton="0" quotePrefix="0" xfId="0"/>
    <xf numFmtId="0" fontId="4" fillId="2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  <xf numFmtId="10" fontId="5" fillId="8" borderId="1" applyAlignment="1" pivotButton="0" quotePrefix="0" xfId="0">
      <alignment horizontal="center" vertical="center" wrapText="1"/>
    </xf>
    <xf numFmtId="164" fontId="7" fillId="6" borderId="1" applyAlignment="1" pivotButton="0" quotePrefix="0" xfId="0">
      <alignment horizontal="right" vertical="center"/>
    </xf>
    <xf numFmtId="0" fontId="2" fillId="9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10" borderId="1" applyAlignment="1" pivotButton="0" quotePrefix="0" xfId="0">
      <alignment horizontal="left" vertical="center"/>
    </xf>
    <xf numFmtId="164" fontId="9" fillId="10" borderId="1" applyAlignment="1" pivotButton="0" quotePrefix="0" xfId="0">
      <alignment horizontal="right" vertical="center"/>
    </xf>
    <xf numFmtId="0" fontId="10" fillId="10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5" fillId="5" borderId="1" applyAlignment="1" pivotButton="0" quotePrefix="0" xfId="0">
      <alignment horizontal="left" vertical="center"/>
    </xf>
    <xf numFmtId="10" fontId="9" fillId="10" borderId="1" applyAlignment="1" pivotButton="0" quotePrefix="0" xfId="0">
      <alignment horizontal="right" vertical="center"/>
    </xf>
    <xf numFmtId="0" fontId="5" fillId="0" borderId="0" pivotButton="0" quotePrefix="0" xfId="0"/>
    <xf numFmtId="0" fontId="4" fillId="9" borderId="1" pivotButton="0" quotePrefix="0" xfId="0"/>
    <xf numFmtId="164" fontId="0" fillId="0" borderId="1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9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0" fillId="5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F2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Contributions vs Withdrawals by Contributor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'FHSA 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'FHSA Dashboard'!$A$15:$A$24</f>
            </numRef>
          </cat>
          <val>
            <numRef>
              <f>'FHSA Dashboard'!$B$15:$B$24</f>
            </numRef>
          </val>
        </ser>
        <ser>
          <idx val="1"/>
          <order val="1"/>
          <tx>
            <strRef>
              <f>'FHSA Dashboard'!C14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'FHSA Dashboard'!$A$15:$A$24</f>
            </numRef>
          </cat>
          <val>
            <numRef>
              <f>'FHSA Dashboard'!$C$15:$C$24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Contributor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FHSA Closing Balance Over Time — 2026</a:t>
            </a:r>
          </a:p>
        </rich>
      </tx>
    </title>
    <plotArea>
      <lineChart>
        <grouping val="standard"/>
        <ser>
          <idx val="0"/>
          <order val="0"/>
          <tx>
            <strRef>
              <f>'FHSA Dashboard'!B26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'FHSA Dashboard'!$A$27:$A$36</f>
            </numRef>
          </cat>
          <val>
            <numRef>
              <f>'FHSA Dashboard'!$B$27:$B$36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Closing Balance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12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29</row>
      <rowOff>0</rowOff>
    </from>
    <ext cx="720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0" customWidth="1" min="3" max="3"/>
    <col width="16" customWidth="1" min="4" max="4"/>
    <col width="10" customWidth="1" min="5" max="5"/>
    <col width="22" customWidth="1" min="6" max="6"/>
    <col width="20" customWidth="1" min="7" max="7"/>
    <col width="20" customWidth="1" min="8" max="8"/>
    <col width="20" customWidth="1" min="9" max="9"/>
    <col width="16" customWidth="1" min="10" max="10"/>
    <col width="16" customWidth="1" min="11" max="11"/>
    <col width="26" customWidth="1" min="12" max="12"/>
    <col width="13" customWidth="1" min="13" max="13"/>
    <col width="26" customWidth="1" min="14" max="14"/>
    <col width="18" customWidth="1" min="15" max="15"/>
    <col width="28" customWidth="1" min="16" max="16"/>
  </cols>
  <sheetData>
    <row r="1" ht="36" customHeight="1">
      <c r="A1" s="1" t="inlineStr">
        <is>
          <t>FHSA Savings Tracker — Contribution Ledger</t>
        </is>
      </c>
    </row>
    <row r="2" ht="30" customHeight="1">
      <c r="A2" s="2" t="inlineStr">
        <is>
          <t>Date</t>
        </is>
      </c>
      <c r="B2" s="2" t="inlineStr">
        <is>
          <t>Fiscal Year</t>
        </is>
      </c>
      <c r="C2" s="2" t="inlineStr">
        <is>
          <t>Contributor Name</t>
        </is>
      </c>
      <c r="D2" s="2" t="inlineStr">
        <is>
          <t>City</t>
        </is>
      </c>
      <c r="E2" s="2" t="inlineStr">
        <is>
          <t>Province</t>
        </is>
      </c>
      <c r="F2" s="2" t="inlineStr">
        <is>
          <t>Financial Institution</t>
        </is>
      </c>
      <c r="G2" s="2" t="inlineStr">
        <is>
          <t>Transaction Type</t>
        </is>
      </c>
      <c r="H2" s="2" t="inlineStr">
        <is>
          <t>Contribution Amount</t>
        </is>
      </c>
      <c r="I2" s="2" t="inlineStr">
        <is>
          <t>Withdrawal Amount</t>
        </is>
      </c>
      <c r="J2" s="2" t="inlineStr">
        <is>
          <t>Opening Room</t>
        </is>
      </c>
      <c r="K2" s="2" t="inlineStr">
        <is>
          <t>New Room Added</t>
        </is>
      </c>
      <c r="L2" s="2" t="inlineStr">
        <is>
          <t>Available Contribution Room</t>
        </is>
      </c>
      <c r="M2" s="2" t="inlineStr">
        <is>
          <t>Growth Rate</t>
        </is>
      </c>
      <c r="N2" s="2" t="inlineStr">
        <is>
          <t>Estimated Investment Growth</t>
        </is>
      </c>
      <c r="O2" s="2" t="inlineStr">
        <is>
          <t>Closing Balance</t>
        </is>
      </c>
      <c r="P2" s="2" t="inlineStr">
        <is>
          <t>Notes</t>
        </is>
      </c>
    </row>
    <row r="3">
      <c r="A3" s="3" t="inlineStr">
        <is>
          <t>2026-01-15</t>
        </is>
      </c>
      <c r="B3" s="3">
        <f>YEAR(A3)</f>
        <v/>
      </c>
      <c r="C3" s="4" t="inlineStr">
        <is>
          <t>Liam Tremblay</t>
        </is>
      </c>
      <c r="D3" s="4" t="inlineStr">
        <is>
          <t>Toronto</t>
        </is>
      </c>
      <c r="E3" s="4" t="inlineStr">
        <is>
          <t>ON</t>
        </is>
      </c>
      <c r="F3" s="4" t="inlineStr">
        <is>
          <t>RBC</t>
        </is>
      </c>
      <c r="G3" s="4" t="inlineStr">
        <is>
          <t>Contribution</t>
        </is>
      </c>
      <c r="H3" s="5" t="n">
        <v>1500</v>
      </c>
      <c r="I3" s="5" t="n">
        <v>0</v>
      </c>
      <c r="J3" s="6" t="n">
        <v>8000</v>
      </c>
      <c r="K3" s="6" t="n">
        <v>8000</v>
      </c>
      <c r="L3" s="6">
        <f>J3+K3-H3</f>
        <v/>
      </c>
      <c r="M3" s="7" t="n">
        <v>0.0075</v>
      </c>
      <c r="N3" s="6">
        <f>O3*M3</f>
        <v/>
      </c>
      <c r="O3" s="6">
        <f>J3+K3-H3-I3+N3</f>
        <v/>
      </c>
      <c r="P3" s="8" t="inlineStr"/>
    </row>
    <row r="4">
      <c r="A4" s="9" t="inlineStr">
        <is>
          <t>2026-02-10</t>
        </is>
      </c>
      <c r="B4" s="9">
        <f>YEAR(A4)</f>
        <v/>
      </c>
      <c r="C4" s="10" t="inlineStr">
        <is>
          <t>Emma Chen</t>
        </is>
      </c>
      <c r="D4" s="10" t="inlineStr">
        <is>
          <t>Vancouver</t>
        </is>
      </c>
      <c r="E4" s="10" t="inlineStr">
        <is>
          <t>BC</t>
        </is>
      </c>
      <c r="F4" s="10" t="inlineStr">
        <is>
          <t>TD</t>
        </is>
      </c>
      <c r="G4" s="10" t="inlineStr">
        <is>
          <t>Contribution</t>
        </is>
      </c>
      <c r="H4" s="5" t="n">
        <v>1000</v>
      </c>
      <c r="I4" s="5" t="n">
        <v>0</v>
      </c>
      <c r="J4" s="11" t="n">
        <v>6500</v>
      </c>
      <c r="K4" s="11" t="n">
        <v>8000</v>
      </c>
      <c r="L4" s="11">
        <f>J4+K4-H4</f>
        <v/>
      </c>
      <c r="M4" s="7" t="n">
        <v>0.006</v>
      </c>
      <c r="N4" s="11">
        <f>O4*M4</f>
        <v/>
      </c>
      <c r="O4" s="11">
        <f>J4+K4-H4-I4+N4</f>
        <v/>
      </c>
      <c r="P4" s="8" t="inlineStr"/>
    </row>
    <row r="5">
      <c r="A5" s="3" t="inlineStr">
        <is>
          <t>2026-03-05</t>
        </is>
      </c>
      <c r="B5" s="3">
        <f>YEAR(A5)</f>
        <v/>
      </c>
      <c r="C5" s="4" t="inlineStr">
        <is>
          <t>Noah Patel</t>
        </is>
      </c>
      <c r="D5" s="4" t="inlineStr">
        <is>
          <t>Calgary</t>
        </is>
      </c>
      <c r="E5" s="4" t="inlineStr">
        <is>
          <t>AB</t>
        </is>
      </c>
      <c r="F5" s="4" t="inlineStr">
        <is>
          <t>Scotiabank</t>
        </is>
      </c>
      <c r="G5" s="4" t="inlineStr">
        <is>
          <t>Contribution</t>
        </is>
      </c>
      <c r="H5" s="5" t="n">
        <v>750</v>
      </c>
      <c r="I5" s="5" t="n">
        <v>0</v>
      </c>
      <c r="J5" s="6" t="n">
        <v>7250</v>
      </c>
      <c r="K5" s="6" t="n">
        <v>8000</v>
      </c>
      <c r="L5" s="6">
        <f>J5+K5-H5</f>
        <v/>
      </c>
      <c r="M5" s="7" t="n">
        <v>0.008</v>
      </c>
      <c r="N5" s="6">
        <f>O5*M5</f>
        <v/>
      </c>
      <c r="O5" s="6">
        <f>J5+K5-H5-I5+N5</f>
        <v/>
      </c>
      <c r="P5" s="8" t="inlineStr"/>
    </row>
    <row r="6">
      <c r="A6" s="9" t="inlineStr">
        <is>
          <t>2026-03-20</t>
        </is>
      </c>
      <c r="B6" s="9">
        <f>YEAR(A6)</f>
        <v/>
      </c>
      <c r="C6" s="10" t="inlineStr">
        <is>
          <t>Olivia Martin</t>
        </is>
      </c>
      <c r="D6" s="10" t="inlineStr">
        <is>
          <t>Ottawa</t>
        </is>
      </c>
      <c r="E6" s="10" t="inlineStr">
        <is>
          <t>ON</t>
        </is>
      </c>
      <c r="F6" s="10" t="inlineStr">
        <is>
          <t>BMO</t>
        </is>
      </c>
      <c r="G6" s="10" t="inlineStr">
        <is>
          <t>Contribution</t>
        </is>
      </c>
      <c r="H6" s="5" t="n">
        <v>500</v>
      </c>
      <c r="I6" s="5" t="n">
        <v>0</v>
      </c>
      <c r="J6" s="11" t="n">
        <v>7500</v>
      </c>
      <c r="K6" s="11" t="n">
        <v>8000</v>
      </c>
      <c r="L6" s="11">
        <f>J6+K6-H6</f>
        <v/>
      </c>
      <c r="M6" s="7" t="n">
        <v>0.005</v>
      </c>
      <c r="N6" s="11">
        <f>O6*M6</f>
        <v/>
      </c>
      <c r="O6" s="11">
        <f>J6+K6-H6-I6+N6</f>
        <v/>
      </c>
      <c r="P6" s="8" t="inlineStr"/>
    </row>
    <row r="7">
      <c r="A7" s="3" t="inlineStr">
        <is>
          <t>2026-04-08</t>
        </is>
      </c>
      <c r="B7" s="3">
        <f>YEAR(A7)</f>
        <v/>
      </c>
      <c r="C7" s="4" t="inlineStr">
        <is>
          <t>Lucas Gagnon</t>
        </is>
      </c>
      <c r="D7" s="4" t="inlineStr">
        <is>
          <t>Montreal</t>
        </is>
      </c>
      <c r="E7" s="4" t="inlineStr">
        <is>
          <t>QC</t>
        </is>
      </c>
      <c r="F7" s="4" t="inlineStr">
        <is>
          <t>CIBC</t>
        </is>
      </c>
      <c r="G7" s="4" t="inlineStr">
        <is>
          <t>Contribution</t>
        </is>
      </c>
      <c r="H7" s="5" t="n">
        <v>1200</v>
      </c>
      <c r="I7" s="5" t="n">
        <v>0</v>
      </c>
      <c r="J7" s="6" t="n">
        <v>6800</v>
      </c>
      <c r="K7" s="6" t="n">
        <v>8000</v>
      </c>
      <c r="L7" s="6">
        <f>J7+K7-H7</f>
        <v/>
      </c>
      <c r="M7" s="7" t="n">
        <v>0.007</v>
      </c>
      <c r="N7" s="6">
        <f>O7*M7</f>
        <v/>
      </c>
      <c r="O7" s="6">
        <f>J7+K7-H7-I7+N7</f>
        <v/>
      </c>
      <c r="P7" s="8" t="inlineStr"/>
    </row>
    <row r="8">
      <c r="A8" s="9" t="inlineStr">
        <is>
          <t>2026-04-22</t>
        </is>
      </c>
      <c r="B8" s="9">
        <f>YEAR(A8)</f>
        <v/>
      </c>
      <c r="C8" s="10" t="inlineStr">
        <is>
          <t>Sophie Wilson</t>
        </is>
      </c>
      <c r="D8" s="10" t="inlineStr">
        <is>
          <t>Halifax</t>
        </is>
      </c>
      <c r="E8" s="10" t="inlineStr">
        <is>
          <t>NS</t>
        </is>
      </c>
      <c r="F8" s="10" t="inlineStr">
        <is>
          <t>Wealthsimple</t>
        </is>
      </c>
      <c r="G8" s="10" t="inlineStr">
        <is>
          <t>Contribution</t>
        </is>
      </c>
      <c r="H8" s="5" t="n">
        <v>250</v>
      </c>
      <c r="I8" s="5" t="n">
        <v>0</v>
      </c>
      <c r="J8" s="11" t="n">
        <v>7750</v>
      </c>
      <c r="K8" s="11" t="n">
        <v>8000</v>
      </c>
      <c r="L8" s="11">
        <f>J8+K8-H8</f>
        <v/>
      </c>
      <c r="M8" s="7" t="n">
        <v>0.0125</v>
      </c>
      <c r="N8" s="11">
        <f>O8*M8</f>
        <v/>
      </c>
      <c r="O8" s="11">
        <f>J8+K8-H8-I8+N8</f>
        <v/>
      </c>
      <c r="P8" s="8" t="inlineStr"/>
    </row>
    <row r="9">
      <c r="A9" s="3" t="inlineStr">
        <is>
          <t>2026-05-14</t>
        </is>
      </c>
      <c r="B9" s="3">
        <f>YEAR(A9)</f>
        <v/>
      </c>
      <c r="C9" s="4" t="inlineStr">
        <is>
          <t>Ethan Brown</t>
        </is>
      </c>
      <c r="D9" s="4" t="inlineStr">
        <is>
          <t>Edmonton</t>
        </is>
      </c>
      <c r="E9" s="4" t="inlineStr">
        <is>
          <t>AB</t>
        </is>
      </c>
      <c r="F9" s="4" t="inlineStr">
        <is>
          <t>RBC</t>
        </is>
      </c>
      <c r="G9" s="4" t="inlineStr">
        <is>
          <t>Contribution</t>
        </is>
      </c>
      <c r="H9" s="5" t="n">
        <v>800</v>
      </c>
      <c r="I9" s="5" t="n">
        <v>200</v>
      </c>
      <c r="J9" s="6" t="n">
        <v>7200</v>
      </c>
      <c r="K9" s="6" t="n">
        <v>8000</v>
      </c>
      <c r="L9" s="6">
        <f>J9+K9-H9</f>
        <v/>
      </c>
      <c r="M9" s="7" t="n">
        <v>0.0055</v>
      </c>
      <c r="N9" s="6">
        <f>O9*M9</f>
        <v/>
      </c>
      <c r="O9" s="6">
        <f>J9+K9-H9-I9+N9</f>
        <v/>
      </c>
      <c r="P9" s="8" t="inlineStr">
        <is>
          <t>Partial withdrawal — home-related</t>
        </is>
      </c>
    </row>
    <row r="10">
      <c r="A10" s="9" t="inlineStr">
        <is>
          <t>2026-05-30</t>
        </is>
      </c>
      <c r="B10" s="9">
        <f>YEAR(A10)</f>
        <v/>
      </c>
      <c r="C10" s="10" t="inlineStr">
        <is>
          <t>Charlotte Lee</t>
        </is>
      </c>
      <c r="D10" s="10" t="inlineStr">
        <is>
          <t>Winnipeg</t>
        </is>
      </c>
      <c r="E10" s="10" t="inlineStr">
        <is>
          <t>MB</t>
        </is>
      </c>
      <c r="F10" s="10" t="inlineStr">
        <is>
          <t>TD</t>
        </is>
      </c>
      <c r="G10" s="10" t="inlineStr">
        <is>
          <t>Withdrawal</t>
        </is>
      </c>
      <c r="H10" s="5" t="n">
        <v>0</v>
      </c>
      <c r="I10" s="5" t="n">
        <v>500</v>
      </c>
      <c r="J10" s="11" t="n">
        <v>8000</v>
      </c>
      <c r="K10" s="11" t="n">
        <v>8000</v>
      </c>
      <c r="L10" s="11">
        <f>J10+K10-H10</f>
        <v/>
      </c>
      <c r="M10" s="7" t="n">
        <v>0.004</v>
      </c>
      <c r="N10" s="11">
        <f>O10*M10</f>
        <v/>
      </c>
      <c r="O10" s="11">
        <f>J10+K10-H10-I10+N10</f>
        <v/>
      </c>
      <c r="P10" s="8" t="inlineStr">
        <is>
          <t>Partial withdrawal — home-related</t>
        </is>
      </c>
    </row>
    <row r="11">
      <c r="A11" s="3" t="inlineStr">
        <is>
          <t>2026-06-12</t>
        </is>
      </c>
      <c r="B11" s="3">
        <f>YEAR(A11)</f>
        <v/>
      </c>
      <c r="C11" s="4" t="inlineStr">
        <is>
          <t>William Johnson</t>
        </is>
      </c>
      <c r="D11" s="4" t="inlineStr">
        <is>
          <t>Victoria</t>
        </is>
      </c>
      <c r="E11" s="4" t="inlineStr">
        <is>
          <t>BC</t>
        </is>
      </c>
      <c r="F11" s="4" t="inlineStr">
        <is>
          <t>Scotiabank</t>
        </is>
      </c>
      <c r="G11" s="4" t="inlineStr">
        <is>
          <t>Contribution</t>
        </is>
      </c>
      <c r="H11" s="5" t="n">
        <v>1000</v>
      </c>
      <c r="I11" s="5" t="n">
        <v>0</v>
      </c>
      <c r="J11" s="6" t="n">
        <v>7000</v>
      </c>
      <c r="K11" s="6" t="n">
        <v>8000</v>
      </c>
      <c r="L11" s="6">
        <f>J11+K11-H11</f>
        <v/>
      </c>
      <c r="M11" s="7" t="n">
        <v>0.008999999999999999</v>
      </c>
      <c r="N11" s="6">
        <f>O11*M11</f>
        <v/>
      </c>
      <c r="O11" s="6">
        <f>J11+K11-H11-I11+N11</f>
        <v/>
      </c>
      <c r="P11" s="8" t="inlineStr"/>
    </row>
    <row r="12">
      <c r="A12" s="9" t="inlineStr">
        <is>
          <t>2026-06-18</t>
        </is>
      </c>
      <c r="B12" s="9">
        <f>YEAR(A12)</f>
        <v/>
      </c>
      <c r="C12" s="10" t="inlineStr">
        <is>
          <t>Ava Campbell</t>
        </is>
      </c>
      <c r="D12" s="10" t="inlineStr">
        <is>
          <t>Quebec City</t>
        </is>
      </c>
      <c r="E12" s="10" t="inlineStr">
        <is>
          <t>QC</t>
        </is>
      </c>
      <c r="F12" s="10" t="inlineStr">
        <is>
          <t>BMO</t>
        </is>
      </c>
      <c r="G12" s="10" t="inlineStr">
        <is>
          <t>Contribution</t>
        </is>
      </c>
      <c r="H12" s="5" t="n">
        <v>600</v>
      </c>
      <c r="I12" s="5" t="n">
        <v>0</v>
      </c>
      <c r="J12" s="11" t="n">
        <v>7400</v>
      </c>
      <c r="K12" s="11" t="n">
        <v>8000</v>
      </c>
      <c r="L12" s="11">
        <f>J12+K12-H12</f>
        <v/>
      </c>
      <c r="M12" s="7" t="n">
        <v>0.0065</v>
      </c>
      <c r="N12" s="11">
        <f>O12*M12</f>
        <v/>
      </c>
      <c r="O12" s="11">
        <f>J12+K12-H12-I12+N12</f>
        <v/>
      </c>
      <c r="P12" s="8" t="inlineStr"/>
    </row>
    <row r="13" ht="22" customHeight="1">
      <c r="A13" s="12" t="n"/>
      <c r="B13" s="12" t="n"/>
      <c r="C13" s="12" t="n"/>
      <c r="D13" s="12" t="n"/>
      <c r="E13" s="12" t="n"/>
      <c r="F13" s="12" t="n"/>
      <c r="G13" s="13" t="inlineStr">
        <is>
          <t>TOTALS / AVERAGES</t>
        </is>
      </c>
      <c r="H13" s="14">
        <f>SUM(H3:H12)</f>
        <v/>
      </c>
      <c r="I13" s="15">
        <f>SUM(I3:I12)</f>
        <v/>
      </c>
      <c r="J13" s="12" t="n"/>
      <c r="K13" s="12" t="n"/>
      <c r="L13" s="12" t="inlineStr"/>
      <c r="M13" s="16">
        <f>AVERAGE(M3:M12)</f>
        <v/>
      </c>
      <c r="N13" s="17">
        <f>SUM(N3:N12)</f>
        <v/>
      </c>
      <c r="O13" s="12" t="inlineStr"/>
      <c r="P13" s="12" t="inlineStr"/>
    </row>
  </sheetData>
  <mergeCells count="1">
    <mergeCell ref="A1:P1"/>
  </mergeCells>
  <conditionalFormatting sqref="H3:H12">
    <cfRule type="expression" priority="1" dxfId="0" stopIfTrue="0">
      <formula>H3&gt;0</formula>
    </cfRule>
  </conditionalFormatting>
  <conditionalFormatting sqref="I3:I12">
    <cfRule type="expression" priority="2" dxfId="1" stopIfTrue="0">
      <formula>I3&gt;0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6" customWidth="1" min="3" max="3"/>
    <col width="16" customWidth="1" min="5" max="5"/>
    <col width="40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 ht="40" customHeight="1">
      <c r="A1" s="1" t="inlineStr">
        <is>
          <t>FHSA Savings Dashboard — 2026 Progress Summary</t>
        </is>
      </c>
    </row>
    <row r="2"/>
    <row r="3">
      <c r="A3" s="18" t="inlineStr">
        <is>
          <t>KEY PERFORMANCE INDICATORS</t>
        </is>
      </c>
      <c r="B3" s="24" t="n"/>
      <c r="C3" s="25" t="n"/>
      <c r="E3" s="18" t="inlineStr">
        <is>
          <t>FHSA RULES QUICK REFERENCE</t>
        </is>
      </c>
      <c r="F3" s="24" t="n"/>
      <c r="G3" s="24" t="n"/>
      <c r="H3" s="24" t="n"/>
      <c r="I3" s="24" t="n"/>
      <c r="J3" s="25" t="n"/>
    </row>
    <row r="4" ht="30" customHeight="1">
      <c r="A4" s="20" t="inlineStr">
        <is>
          <t>Total Contributions</t>
        </is>
      </c>
      <c r="B4" s="21">
        <f>SUM('FHSA Contributions'!H3:H12)</f>
        <v/>
      </c>
      <c r="C4" s="22" t="inlineStr">
        <is>
          <t>CAD</t>
        </is>
      </c>
      <c r="E4" s="23" t="inlineStr">
        <is>
          <t>Annual Contribution Limit</t>
        </is>
      </c>
      <c r="F4" s="4" t="inlineStr">
        <is>
          <t>$8,000 per year</t>
        </is>
      </c>
      <c r="G4" s="24" t="n"/>
      <c r="H4" s="24" t="n"/>
      <c r="I4" s="24" t="n"/>
      <c r="J4" s="25" t="n"/>
    </row>
    <row r="5" ht="30" customHeight="1">
      <c r="A5" s="20" t="inlineStr">
        <is>
          <t>Total Withdrawals</t>
        </is>
      </c>
      <c r="B5" s="21">
        <f>SUM('FHSA Contributions'!I3:I12)</f>
        <v/>
      </c>
      <c r="C5" s="22" t="inlineStr">
        <is>
          <t>CAD</t>
        </is>
      </c>
      <c r="E5" s="26" t="inlineStr">
        <is>
          <t>Lifetime Contribution Limit</t>
        </is>
      </c>
      <c r="F5" s="10" t="inlineStr">
        <is>
          <t>$40,000 total</t>
        </is>
      </c>
      <c r="G5" s="24" t="n"/>
      <c r="H5" s="24" t="n"/>
      <c r="I5" s="24" t="n"/>
      <c r="J5" s="25" t="n"/>
    </row>
    <row r="6" ht="30" customHeight="1">
      <c r="A6" s="20" t="inlineStr">
        <is>
          <t>Net Deposits</t>
        </is>
      </c>
      <c r="B6" s="21">
        <f>SUM('FHSA Contributions'!H3:H12)-SUM('FHSA Contributions'!I3:I12)</f>
        <v/>
      </c>
      <c r="C6" s="22" t="inlineStr">
        <is>
          <t>CAD</t>
        </is>
      </c>
      <c r="E6" s="23" t="inlineStr">
        <is>
          <t>Carry-Forward Room</t>
        </is>
      </c>
      <c r="F6" s="4" t="inlineStr">
        <is>
          <t>Unused room carries forward (max $8,000/yr)</t>
        </is>
      </c>
      <c r="G6" s="24" t="n"/>
      <c r="H6" s="24" t="n"/>
      <c r="I6" s="24" t="n"/>
      <c r="J6" s="25" t="n"/>
    </row>
    <row r="7" ht="30" customHeight="1">
      <c r="A7" s="20" t="inlineStr">
        <is>
          <t>Avg Monthly Contribution</t>
        </is>
      </c>
      <c r="B7" s="21">
        <f>IFERROR(SUM('FHSA Contributions'!H3:H12)/COUNT('FHSA Contributions'!H3:H12),0)</f>
        <v/>
      </c>
      <c r="C7" s="22" t="inlineStr">
        <is>
          <t>CAD</t>
        </is>
      </c>
      <c r="E7" s="26" t="inlineStr">
        <is>
          <t>Qualifying Withdrawal</t>
        </is>
      </c>
      <c r="F7" s="10" t="inlineStr">
        <is>
          <t>First home purchase — tax-free</t>
        </is>
      </c>
      <c r="G7" s="24" t="n"/>
      <c r="H7" s="24" t="n"/>
      <c r="I7" s="24" t="n"/>
      <c r="J7" s="25" t="n"/>
    </row>
    <row r="8" ht="30" customHeight="1">
      <c r="A8" s="20" t="inlineStr">
        <is>
          <t>Total Estimated Growth</t>
        </is>
      </c>
      <c r="B8" s="21">
        <f>SUM('FHSA Contributions'!N3:N12)</f>
        <v/>
      </c>
      <c r="C8" s="22" t="inlineStr">
        <is>
          <t>CAD</t>
        </is>
      </c>
      <c r="E8" s="23" t="inlineStr">
        <is>
          <t>Account Deadline</t>
        </is>
      </c>
      <c r="F8" s="4" t="inlineStr">
        <is>
          <t>Must be used within 15 years of opening</t>
        </is>
      </c>
      <c r="G8" s="24" t="n"/>
      <c r="H8" s="24" t="n"/>
      <c r="I8" s="24" t="n"/>
      <c r="J8" s="25" t="n"/>
    </row>
    <row r="9" ht="30" customHeight="1">
      <c r="A9" s="20" t="inlineStr">
        <is>
          <t>Current Closing Balance</t>
        </is>
      </c>
      <c r="B9" s="21">
        <f>IFERROR(LOOKUP(9.99999999999E+307,'FHSA Contributions'!O3:O12),0)</f>
        <v/>
      </c>
      <c r="C9" s="22" t="inlineStr">
        <is>
          <t>CAD</t>
        </is>
      </c>
      <c r="E9" s="26" t="inlineStr">
        <is>
          <t>Tax Deductibility</t>
        </is>
      </c>
      <c r="F9" s="10" t="inlineStr">
        <is>
          <t>Contributions are tax-deductible (like RRSP)</t>
        </is>
      </c>
      <c r="G9" s="24" t="n"/>
      <c r="H9" s="24" t="n"/>
      <c r="I9" s="24" t="n"/>
      <c r="J9" s="25" t="n"/>
    </row>
    <row r="10" ht="30" customHeight="1">
      <c r="A10" s="20" t="inlineStr">
        <is>
          <t>Max Available Room</t>
        </is>
      </c>
      <c r="B10" s="21">
        <f>IFERROR(MAX('FHSA Contributions'!L3:L12),0)</f>
        <v/>
      </c>
      <c r="C10" s="22" t="inlineStr">
        <is>
          <t>CAD</t>
        </is>
      </c>
      <c r="E10" s="23" t="inlineStr">
        <is>
          <t>Growth</t>
        </is>
      </c>
      <c r="F10" s="4" t="inlineStr">
        <is>
          <t>Tax-free investment growth inside FHSA</t>
        </is>
      </c>
      <c r="G10" s="24" t="n"/>
      <c r="H10" s="24" t="n"/>
      <c r="I10" s="24" t="n"/>
      <c r="J10" s="25" t="n"/>
    </row>
    <row r="11" ht="30" customHeight="1">
      <c r="A11" s="20" t="inlineStr">
        <is>
          <t>Contribution Utilisation %</t>
        </is>
      </c>
      <c r="B11" s="27">
        <f>IFERROR(SUM('FHSA Contributions'!H3:H12)/40000,0)</f>
        <v/>
      </c>
      <c r="C11" s="22" t="inlineStr">
        <is>
          <t>% of $40,000 lifetime</t>
        </is>
      </c>
    </row>
    <row r="12"/>
    <row r="13">
      <c r="A13" s="28" t="inlineStr">
        <is>
          <t>Chart Data (auto-linked)</t>
        </is>
      </c>
    </row>
    <row r="14">
      <c r="A14" s="29" t="inlineStr">
        <is>
          <t>Contributor</t>
        </is>
      </c>
      <c r="B14" s="29" t="inlineStr">
        <is>
          <t>Contributions ($)</t>
        </is>
      </c>
      <c r="C14" s="29" t="inlineStr">
        <is>
          <t>Withdrawals ($)</t>
        </is>
      </c>
    </row>
    <row r="15">
      <c r="A15" s="19" t="inlineStr">
        <is>
          <t>Liam Tremblay</t>
        </is>
      </c>
      <c r="B15" s="30" t="n">
        <v>1500</v>
      </c>
      <c r="C15" s="30" t="n">
        <v>0</v>
      </c>
    </row>
    <row r="16">
      <c r="A16" s="19" t="inlineStr">
        <is>
          <t>Emma Chen</t>
        </is>
      </c>
      <c r="B16" s="30" t="n">
        <v>1000</v>
      </c>
      <c r="C16" s="30" t="n">
        <v>0</v>
      </c>
    </row>
    <row r="17">
      <c r="A17" s="19" t="inlineStr">
        <is>
          <t>Noah Patel</t>
        </is>
      </c>
      <c r="B17" s="30" t="n">
        <v>750</v>
      </c>
      <c r="C17" s="30" t="n">
        <v>0</v>
      </c>
    </row>
    <row r="18">
      <c r="A18" s="19" t="inlineStr">
        <is>
          <t>Olivia Martin</t>
        </is>
      </c>
      <c r="B18" s="30" t="n">
        <v>500</v>
      </c>
      <c r="C18" s="30" t="n">
        <v>0</v>
      </c>
    </row>
    <row r="19">
      <c r="A19" s="19" t="inlineStr">
        <is>
          <t>Lucas Gagnon</t>
        </is>
      </c>
      <c r="B19" s="30" t="n">
        <v>1200</v>
      </c>
      <c r="C19" s="30" t="n">
        <v>0</v>
      </c>
    </row>
    <row r="20">
      <c r="A20" s="19" t="inlineStr">
        <is>
          <t>Sophie Wilson</t>
        </is>
      </c>
      <c r="B20" s="30" t="n">
        <v>250</v>
      </c>
      <c r="C20" s="30" t="n">
        <v>0</v>
      </c>
    </row>
    <row r="21">
      <c r="A21" s="19" t="inlineStr">
        <is>
          <t>Ethan Brown</t>
        </is>
      </c>
      <c r="B21" s="30" t="n">
        <v>800</v>
      </c>
      <c r="C21" s="30" t="n">
        <v>200</v>
      </c>
    </row>
    <row r="22">
      <c r="A22" s="19" t="inlineStr">
        <is>
          <t>Charlotte Lee</t>
        </is>
      </c>
      <c r="B22" s="30" t="n">
        <v>0</v>
      </c>
      <c r="C22" s="30" t="n">
        <v>500</v>
      </c>
    </row>
    <row r="23">
      <c r="A23" s="19" t="inlineStr">
        <is>
          <t>William Johnson</t>
        </is>
      </c>
      <c r="B23" s="30" t="n">
        <v>1000</v>
      </c>
      <c r="C23" s="30" t="n">
        <v>0</v>
      </c>
    </row>
    <row r="24">
      <c r="A24" s="19" t="inlineStr">
        <is>
          <t>Ava Campbell</t>
        </is>
      </c>
      <c r="B24" s="30" t="n">
        <v>600</v>
      </c>
      <c r="C24" s="30" t="n">
        <v>0</v>
      </c>
    </row>
    <row r="25"/>
    <row r="26">
      <c r="A26" s="29" t="inlineStr">
        <is>
          <t>Date</t>
        </is>
      </c>
      <c r="B26" s="29" t="inlineStr">
        <is>
          <t>Closing Balance ($)</t>
        </is>
      </c>
    </row>
    <row r="27">
      <c r="A27" s="19" t="inlineStr">
        <is>
          <t>2026-01-15</t>
        </is>
      </c>
      <c r="B27" s="30" t="n">
        <v>14608.75</v>
      </c>
    </row>
    <row r="28">
      <c r="A28" s="19" t="inlineStr">
        <is>
          <t>2026-02-10</t>
        </is>
      </c>
      <c r="B28" s="30" t="n">
        <v>13581</v>
      </c>
    </row>
    <row r="29">
      <c r="A29" s="19" t="inlineStr">
        <is>
          <t>2026-03-05</t>
        </is>
      </c>
      <c r="B29" s="30" t="n">
        <v>14616</v>
      </c>
    </row>
    <row r="30">
      <c r="A30" s="19" t="inlineStr">
        <is>
          <t>2026-03-20</t>
        </is>
      </c>
      <c r="B30" s="30" t="n">
        <v>15075</v>
      </c>
    </row>
    <row r="31">
      <c r="A31" s="19" t="inlineStr">
        <is>
          <t>2026-04-08</t>
        </is>
      </c>
      <c r="B31" s="30" t="n">
        <v>13695.2</v>
      </c>
    </row>
    <row r="32">
      <c r="A32" s="19" t="inlineStr">
        <is>
          <t>2026-04-22</t>
        </is>
      </c>
      <c r="B32" s="30" t="n">
        <v>15693.75</v>
      </c>
    </row>
    <row r="33">
      <c r="A33" s="19" t="inlineStr">
        <is>
          <t>2026-05-14</t>
        </is>
      </c>
      <c r="B33" s="30" t="n">
        <v>14278.1</v>
      </c>
    </row>
    <row r="34">
      <c r="A34" s="19" t="inlineStr">
        <is>
          <t>2026-05-30</t>
        </is>
      </c>
      <c r="B34" s="30" t="n">
        <v>15562</v>
      </c>
    </row>
    <row r="35">
      <c r="A35" s="19" t="inlineStr">
        <is>
          <t>2026-06-12</t>
        </is>
      </c>
      <c r="B35" s="30" t="n">
        <v>14126</v>
      </c>
    </row>
    <row r="36">
      <c r="A36" s="19" t="inlineStr">
        <is>
          <t>2026-06-18</t>
        </is>
      </c>
      <c r="B36" s="30" t="n">
        <v>14896.2</v>
      </c>
    </row>
  </sheetData>
  <mergeCells count="10">
    <mergeCell ref="A1:J1"/>
    <mergeCell ref="A3:C3"/>
    <mergeCell ref="E3:J3"/>
    <mergeCell ref="F4:J4"/>
    <mergeCell ref="F5:J5"/>
    <mergeCell ref="F6:J6"/>
    <mergeCell ref="F7:J7"/>
    <mergeCell ref="F8:J8"/>
    <mergeCell ref="F9:J9"/>
    <mergeCell ref="F10:J1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40" customHeight="1">
      <c r="A1" s="31" t="inlineStr">
        <is>
          <t>FHSA Savings Tracker — User Guide &amp; Key Rules</t>
        </is>
      </c>
      <c r="B1" s="25" t="n"/>
    </row>
    <row r="2" ht="22" customHeight="1">
      <c r="A2" s="32" t="inlineStr">
        <is>
          <t>WHAT IS AN FHSA?</t>
        </is>
      </c>
      <c r="B2" s="25" t="n"/>
    </row>
    <row r="3" ht="36" customHeight="1">
      <c r="A3" s="33" t="inlineStr">
        <is>
          <t>Definition</t>
        </is>
      </c>
      <c r="B3" s="34" t="inlineStr">
        <is>
          <t>A First Home Savings Account (FHSA) is a registered account allowing Canadian residents to save tax-free for a first home purchase.</t>
        </is>
      </c>
    </row>
    <row r="4" ht="36" customHeight="1">
      <c r="A4" s="35" t="inlineStr">
        <is>
          <t>Eligibility</t>
        </is>
      </c>
      <c r="B4" s="36" t="inlineStr">
        <is>
          <t>Must be a Canadian resident, at least 18 years old, and a first-time home buyer (have not owned a qualifying home in the current year or the preceding 4 years).</t>
        </is>
      </c>
    </row>
    <row r="5" ht="22" customHeight="1">
      <c r="A5" s="37" t="inlineStr"/>
      <c r="B5" s="37" t="inlineStr"/>
    </row>
    <row r="6" ht="22" customHeight="1">
      <c r="A6" s="32" t="inlineStr">
        <is>
          <t>KEY CRA RULES</t>
        </is>
      </c>
      <c r="B6" s="25" t="n"/>
    </row>
    <row r="7" ht="36" customHeight="1">
      <c r="A7" s="33" t="inlineStr">
        <is>
          <t>Annual Limit</t>
        </is>
      </c>
      <c r="B7" s="34" t="inlineStr">
        <is>
          <t>You may contribute up to $8,000 per calendar year to your FHSA.</t>
        </is>
      </c>
    </row>
    <row r="8" ht="36" customHeight="1">
      <c r="A8" s="35" t="inlineStr">
        <is>
          <t>Lifetime Limit</t>
        </is>
      </c>
      <c r="B8" s="36" t="inlineStr">
        <is>
          <t>The lifetime contribution limit is $40,000 across all FHSAs you hold.</t>
        </is>
      </c>
    </row>
    <row r="9" ht="36" customHeight="1">
      <c r="A9" s="33" t="inlineStr">
        <is>
          <t>Carry-Forward</t>
        </is>
      </c>
      <c r="B9" s="34" t="inlineStr">
        <is>
          <t>Unused FHSA contribution room (up to $8,000) can be carried forward to future years. Carry-forward room accumulates only after you open an FHSA.</t>
        </is>
      </c>
    </row>
    <row r="10" ht="36" customHeight="1">
      <c r="A10" s="35" t="inlineStr">
        <is>
          <t>Tax Deductibility</t>
        </is>
      </c>
      <c r="B10" s="36" t="inlineStr">
        <is>
          <t>Contributions to your FHSA are tax-deductible, similar to RRSP contributions, and reduce your taxable income for the year.</t>
        </is>
      </c>
    </row>
    <row r="11" ht="36" customHeight="1">
      <c r="A11" s="33" t="inlineStr">
        <is>
          <t>Tax-Free Growth</t>
        </is>
      </c>
      <c r="B11" s="34" t="inlineStr">
        <is>
          <t>Investments held inside an FHSA grow tax-free — no tax on interest, dividends, or capital gains within the account.</t>
        </is>
      </c>
    </row>
    <row r="12" ht="36" customHeight="1">
      <c r="A12" s="35" t="inlineStr">
        <is>
          <t>Qualifying Withdrawal</t>
        </is>
      </c>
      <c r="B12" s="36" t="inlineStr">
        <is>
          <t>Withdrawals for a qualifying first-home purchase are completely tax-free. You must sign a written agreement to buy or build a qualifying home.</t>
        </is>
      </c>
    </row>
    <row r="13" ht="36" customHeight="1">
      <c r="A13" s="33" t="inlineStr">
        <is>
          <t>Account Lifespan</t>
        </is>
      </c>
      <c r="B13" s="34" t="inlineStr">
        <is>
          <t>An FHSA must be closed within 15 years of being opened, or by the end of the year you turn 71, whichever comes first.</t>
        </is>
      </c>
    </row>
    <row r="14" ht="36" customHeight="1">
      <c r="A14" s="35" t="inlineStr">
        <is>
          <t>Unused Funds</t>
        </is>
      </c>
      <c r="B14" s="36" t="inlineStr">
        <is>
          <t>If the FHSA is not used for a home purchase, you may transfer funds to an RRSP or RRIF tax-free, or withdraw as taxable income.</t>
        </is>
      </c>
    </row>
    <row r="15" ht="22" customHeight="1">
      <c r="A15" s="37" t="inlineStr"/>
      <c r="B15" s="37" t="inlineStr"/>
    </row>
    <row r="16" ht="22" customHeight="1">
      <c r="A16" s="32" t="inlineStr">
        <is>
          <t>HOW TO USE THIS WORKBOOK</t>
        </is>
      </c>
      <c r="B16" s="25" t="n"/>
    </row>
    <row r="17" ht="36" customHeight="1">
      <c r="A17" s="33" t="inlineStr">
        <is>
          <t>FHSA Contributions Sheet</t>
        </is>
      </c>
      <c r="B17" s="34" t="inlineStr">
        <is>
          <t>Enter each transaction (contribution or withdrawal) with the date, amount, institution, and province. Yellow-highlighted cells (H, I, M, P) are the primary input cells.</t>
        </is>
      </c>
    </row>
    <row r="18" ht="36" customHeight="1">
      <c r="A18" s="35" t="inlineStr">
        <is>
          <t>Opening Room (Col J)</t>
        </is>
      </c>
      <c r="B18" s="36" t="inlineStr">
        <is>
          <t>Enter your available contribution room at the start of each period (from your CRA My Account or prior-year Notice of Assessment).</t>
        </is>
      </c>
    </row>
    <row r="19" ht="36" customHeight="1">
      <c r="A19" s="33" t="inlineStr">
        <is>
          <t>New Room Added (Col K)</t>
        </is>
      </c>
      <c r="B19" s="34" t="inlineStr">
        <is>
          <t>Enter the room added in the current fiscal year (typically $8,000 plus any unused prior-year room, up to the $8,000 annual carry-forward maximum).</t>
        </is>
      </c>
    </row>
    <row r="20" ht="36" customHeight="1">
      <c r="A20" s="35" t="inlineStr">
        <is>
          <t>Growth Rate (Col M)</t>
        </is>
      </c>
      <c r="B20" s="36" t="inlineStr">
        <is>
          <t>Enter the estimated periodic investment growth rate as a decimal (e.g. 0.0075 for 0.75%). This is an estimate for planning purposes only.</t>
        </is>
      </c>
    </row>
    <row r="21" ht="36" customHeight="1">
      <c r="A21" s="33" t="inlineStr">
        <is>
          <t>FHSA Dashboard Sheet</t>
        </is>
      </c>
      <c r="B21" s="34" t="inlineStr">
        <is>
          <t>Automatically summarises total contributions, withdrawals, net deposits, estimated growth, and closing balance. Review charts for visual progress.</t>
        </is>
      </c>
    </row>
    <row r="22" ht="22" customHeight="1">
      <c r="A22" s="37" t="inlineStr"/>
      <c r="B22" s="37" t="inlineStr"/>
    </row>
    <row r="23" ht="22" customHeight="1">
      <c r="A23" s="32" t="inlineStr">
        <is>
          <t>RECORD-KEEPING REMINDERS</t>
        </is>
      </c>
      <c r="B23" s="25" t="n"/>
    </row>
    <row r="24" ht="36" customHeight="1">
      <c r="A24" s="35" t="inlineStr">
        <is>
          <t>CRA Statements</t>
        </is>
      </c>
      <c r="B24" s="36" t="inlineStr">
        <is>
          <t>Keep all annual FHSA statements issued by your financial institution. These confirm contribution room and account activity for CRA purposes.</t>
        </is>
      </c>
    </row>
    <row r="25" ht="36" customHeight="1">
      <c r="A25" s="33" t="inlineStr">
        <is>
          <t>Contribution Receipts</t>
        </is>
      </c>
      <c r="B25" s="34" t="inlineStr">
        <is>
          <t>Retain all contribution receipts to claim deductions on your T1 personal tax return. Your institution will issue an FHSA contribution receipt (T4FHSA slip).</t>
        </is>
      </c>
    </row>
    <row r="26" ht="36" customHeight="1">
      <c r="A26" s="35" t="inlineStr">
        <is>
          <t>Withdrawal Confirmations</t>
        </is>
      </c>
      <c r="B26" s="36" t="inlineStr">
        <is>
          <t>Retain written purchase/build agreements and withdrawal confirmations when making a qualifying first-home purchase withdrawal.</t>
        </is>
      </c>
    </row>
    <row r="27" ht="36" customHeight="1">
      <c r="A27" s="33" t="inlineStr">
        <is>
          <t>Transfer Records</t>
        </is>
      </c>
      <c r="B27" s="34" t="inlineStr">
        <is>
          <t>If transferring FHSA funds to an RRSP or RRIF, retain the transfer documentation from your financial institution.</t>
        </is>
      </c>
    </row>
    <row r="28" ht="22" customHeight="1">
      <c r="A28" s="37" t="inlineStr"/>
      <c r="B28" s="37" t="inlineStr"/>
    </row>
    <row r="29" ht="22" customHeight="1">
      <c r="A29" s="32" t="inlineStr">
        <is>
          <t>DISCLAIMER</t>
        </is>
      </c>
      <c r="B29" s="25" t="n"/>
    </row>
    <row r="30" ht="36" customHeight="1">
      <c r="A30" s="35" t="inlineStr">
        <is>
          <t>Not Tax Advice</t>
        </is>
      </c>
      <c r="B30" s="36" t="inlineStr">
        <is>
          <t>This workbook is for personal savings tracking purposes only. It is NOT tax advice. Consult a qualified Canadian tax professional or CRA resources (canada.ca/en/revenue-agency) for official guidance on FHSA rules and your specific situation.</t>
        </is>
      </c>
    </row>
    <row r="31" ht="36" customHeight="1">
      <c r="A31" s="33" t="inlineStr">
        <is>
          <t>Currency</t>
        </is>
      </c>
      <c r="B31" s="34" t="inlineStr">
        <is>
          <t>All amounts are in Canadian dollars (CAD). Currency format used: $1,234.56.</t>
        </is>
      </c>
    </row>
    <row r="32" ht="36" customHeight="1">
      <c r="A32" s="35" t="inlineStr">
        <is>
          <t>Dates</t>
        </is>
      </c>
      <c r="B32" s="36" t="inlineStr">
        <is>
          <t>All dates follow the Canadian standard format: YYYY-MM-DD.</t>
        </is>
      </c>
    </row>
  </sheetData>
  <mergeCells count="6">
    <mergeCell ref="A1:B1"/>
    <mergeCell ref="A2:B2"/>
    <mergeCell ref="A6:B6"/>
    <mergeCell ref="A16:B16"/>
    <mergeCell ref="A23:B23"/>
    <mergeCell ref="A29:B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2026-06-18T13:37:31Z</dcterms:created>
  <dcterms:modified xmlns:dcterms="http://purl.org/dc/terms/" xmlns:xsi="http://www.w3.org/2001/XMLSchema-instance" xsi:type="dcterms:W3CDTF">2026-06-18T13:37:31Z</dcterms:modified>
</cp:coreProperties>
</file>