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RSP Track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FFFFFF"/>
      <sz val="10"/>
    </font>
    <font>
      <name val="Calibri"/>
      <b val="1"/>
      <color rgb="0064748B"/>
      <sz val="10"/>
    </font>
    <font>
      <name val="Calibri"/>
      <b val="1"/>
      <color rgb="001E293B"/>
      <sz val="13"/>
    </font>
    <font>
      <name val="Calibri"/>
      <b val="1"/>
      <color rgb="001E293B"/>
      <sz val="11"/>
    </font>
    <font>
      <name val="Calibri"/>
      <b val="1"/>
      <color rgb="001E293B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1F5F9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1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10" fontId="4" fillId="6" borderId="1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5" fillId="7" borderId="1" applyAlignment="1" pivotButton="0" quotePrefix="0" xfId="0">
      <alignment horizontal="left" vertical="center" indent="1"/>
    </xf>
    <xf numFmtId="165" fontId="6" fillId="5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10" fontId="6" fillId="5" borderId="1" applyAlignment="1" pivotButton="0" quotePrefix="0" xfId="0">
      <alignment horizontal="right" vertical="center"/>
    </xf>
    <xf numFmtId="1" fontId="6" fillId="5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0" fontId="4" fillId="6" borderId="1" pivotButton="0" quotePrefix="0" xfId="0"/>
    <xf numFmtId="0" fontId="0" fillId="6" borderId="1" pivotButton="0" quotePrefix="0" xfId="0"/>
    <xf numFmtId="165" fontId="4" fillId="6" borderId="1" applyAlignment="1" pivotButton="0" quotePrefix="0" xfId="0">
      <alignment horizontal="right" vertical="center"/>
    </xf>
    <xf numFmtId="10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left" vertical="center" indent="1"/>
    </xf>
    <xf numFmtId="0" fontId="8" fillId="7" borderId="1" applyAlignment="1" pivotButton="0" quotePrefix="0" xfId="0">
      <alignment horizontal="left" vertical="top" wrapText="1" indent="1"/>
    </xf>
    <xf numFmtId="0" fontId="3" fillId="5" borderId="1" applyAlignment="1" pivotButton="0" quotePrefix="0" xfId="0">
      <alignment horizontal="left" vertical="top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Contributions Made vs New Contribution Room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'Summary Dashboard'!$A$13:$A$22</f>
            </numRef>
          </cat>
          <val>
            <numRef>
              <f>'Summary Dashboard'!$C$13:$C$22</f>
            </numRef>
          </val>
        </ser>
        <ser>
          <idx val="1"/>
          <order val="1"/>
          <tx>
            <strRef>
              <f>'Summary Dashboard'!D12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'Summary Dashboard'!$A$13:$A$22</f>
            </numRef>
          </cat>
          <val>
            <numRef>
              <f>'Summary Dashboard'!$D$13:$D$22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Taxpayer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(CAD 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Remaining RRSP Room by Taxpayer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Dashboard'!E12</f>
            </strRef>
          </tx>
          <spPr>
            <a:ln xmlns:a="http://schemas.openxmlformats.org/drawingml/2006/main" w="25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Dashboard'!$A$13:$A$22</f>
            </numRef>
          </cat>
          <val>
            <numRef>
              <f>'Summary Dashboard'!$E$13:$E$22</f>
            </numRef>
          </val>
          <smooth val="1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Taxpayer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Remaining Room (CAD 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864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45</row>
      <rowOff>0</rowOff>
    </from>
    <ext cx="864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showGridLines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8" customWidth="1" min="3" max="3"/>
    <col width="18" customWidth="1" min="4" max="4"/>
    <col width="16" customWidth="1" min="5" max="5"/>
    <col width="12" customWidth="1" min="6" max="6"/>
    <col width="18" customWidth="1" min="7" max="7"/>
    <col width="18" customWidth="1" min="8" max="8"/>
    <col width="18" customWidth="1" min="9" max="9"/>
    <col width="18" customWidth="1" min="10" max="10"/>
    <col width="12" customWidth="1" min="11" max="11"/>
    <col width="18" customWidth="1" min="12" max="12"/>
    <col width="30" customWidth="1" min="13" max="13"/>
  </cols>
  <sheetData>
    <row r="1" ht="30" customHeight="1">
      <c r="A1" s="1" t="inlineStr">
        <is>
          <t>RRSP Contribution Room Tracker — Canada 2026</t>
        </is>
      </c>
    </row>
    <row r="2" ht="36" customHeight="1">
      <c r="A2" s="2" t="inlineStr">
        <is>
          <t>Tax Year</t>
        </is>
      </c>
      <c r="B2" s="2" t="inlineStr">
        <is>
          <t>Assessment
Notice Date</t>
        </is>
      </c>
      <c r="C2" s="2" t="inlineStr">
        <is>
          <t>Prev. Year
RRSP Room ($)</t>
        </is>
      </c>
      <c r="D2" s="2" t="inlineStr">
        <is>
          <t>Current Year
Contrib. Room ($)</t>
        </is>
      </c>
      <c r="E2" s="2" t="inlineStr">
        <is>
          <t>Employer PA ($)</t>
        </is>
      </c>
      <c r="F2" s="2" t="inlineStr">
        <is>
          <t>PAR ($)</t>
        </is>
      </c>
      <c r="G2" s="2" t="inlineStr">
        <is>
          <t>New Contrib.
Room ($)</t>
        </is>
      </c>
      <c r="H2" s="2" t="inlineStr">
        <is>
          <t>RRSP Contribs.
Made ($)</t>
        </is>
      </c>
      <c r="I2" s="2" t="inlineStr">
        <is>
          <t>Over-Contrib.
Amount ($)</t>
        </is>
      </c>
      <c r="J2" s="2" t="inlineStr">
        <is>
          <t>Remaining
RRSP Room ($)</t>
        </is>
      </c>
      <c r="K2" s="2" t="inlineStr">
        <is>
          <t>% Room
Used</t>
        </is>
      </c>
      <c r="L2" s="2" t="inlineStr">
        <is>
          <t>Contribution
Status</t>
        </is>
      </c>
      <c r="M2" s="2" t="inlineStr">
        <is>
          <t>Notes</t>
        </is>
      </c>
    </row>
    <row r="3">
      <c r="A3" s="3" t="n">
        <v>2026</v>
      </c>
      <c r="B3" s="4" t="inlineStr">
        <is>
          <t>2026-03-15</t>
        </is>
      </c>
      <c r="C3" s="5" t="n">
        <v>12500</v>
      </c>
      <c r="D3" s="5" t="n">
        <v>18300</v>
      </c>
      <c r="E3" s="5" t="n">
        <v>3200</v>
      </c>
      <c r="F3" s="5" t="n">
        <v>0</v>
      </c>
      <c r="G3" s="6">
        <f>C3+D3+F3-E3</f>
        <v/>
      </c>
      <c r="H3" s="5" t="n">
        <v>25000</v>
      </c>
      <c r="I3" s="6">
        <f>IF(H3&gt;G3,H3-G3,0)</f>
        <v/>
      </c>
      <c r="J3" s="6">
        <f>G3-H3</f>
        <v/>
      </c>
      <c r="K3" s="7">
        <f>IFERROR(H3/G3,0)</f>
        <v/>
      </c>
      <c r="L3" s="3">
        <f>IF(I3&gt;0,"Over-contributed","Within limit")</f>
        <v/>
      </c>
      <c r="M3" s="8" t="inlineStr">
        <is>
          <t>Liam Johnson — Toronto</t>
        </is>
      </c>
    </row>
    <row r="4">
      <c r="A4" s="9" t="n">
        <v>2026</v>
      </c>
      <c r="B4" s="10" t="inlineStr">
        <is>
          <t>2026-03-20</t>
        </is>
      </c>
      <c r="C4" s="5" t="n">
        <v>8750</v>
      </c>
      <c r="D4" s="5" t="n">
        <v>18300</v>
      </c>
      <c r="E4" s="5" t="n">
        <v>0</v>
      </c>
      <c r="F4" s="5" t="n">
        <v>0</v>
      </c>
      <c r="G4" s="11">
        <f>C4+D4+F4-E4</f>
        <v/>
      </c>
      <c r="H4" s="5" t="n">
        <v>22000</v>
      </c>
      <c r="I4" s="11">
        <f>IF(H4&gt;G4,H4-G4,0)</f>
        <v/>
      </c>
      <c r="J4" s="11">
        <f>G4-H4</f>
        <v/>
      </c>
      <c r="K4" s="12">
        <f>IFERROR(H4/G4,0)</f>
        <v/>
      </c>
      <c r="L4" s="9">
        <f>IF(I4&gt;0,"Over-contributed","Within limit")</f>
        <v/>
      </c>
      <c r="M4" s="13" t="inlineStr">
        <is>
          <t>Emma Tremblay — Montréal</t>
        </is>
      </c>
    </row>
    <row r="5">
      <c r="A5" s="3" t="n">
        <v>2026</v>
      </c>
      <c r="B5" s="4" t="inlineStr">
        <is>
          <t>2026-04-01</t>
        </is>
      </c>
      <c r="C5" s="5" t="n">
        <v>15200</v>
      </c>
      <c r="D5" s="5" t="n">
        <v>18300</v>
      </c>
      <c r="E5" s="5" t="n">
        <v>4500</v>
      </c>
      <c r="F5" s="5" t="n">
        <v>1200</v>
      </c>
      <c r="G5" s="6">
        <f>C5+D5+F5-E5</f>
        <v/>
      </c>
      <c r="H5" s="5" t="n">
        <v>28000</v>
      </c>
      <c r="I5" s="6">
        <f>IF(H5&gt;G5,H5-G5,0)</f>
        <v/>
      </c>
      <c r="J5" s="6">
        <f>G5-H5</f>
        <v/>
      </c>
      <c r="K5" s="7">
        <f>IFERROR(H5/G5,0)</f>
        <v/>
      </c>
      <c r="L5" s="3">
        <f>IF(I5&gt;0,"Over-contributed","Within limit")</f>
        <v/>
      </c>
      <c r="M5" s="8" t="inlineStr">
        <is>
          <t>Noah Singh — Vancouver</t>
        </is>
      </c>
    </row>
    <row r="6">
      <c r="A6" s="9" t="n">
        <v>2026</v>
      </c>
      <c r="B6" s="10" t="inlineStr">
        <is>
          <t>2026-03-28</t>
        </is>
      </c>
      <c r="C6" s="5" t="n">
        <v>2000</v>
      </c>
      <c r="D6" s="5" t="n">
        <v>18300</v>
      </c>
      <c r="E6" s="5" t="n">
        <v>0</v>
      </c>
      <c r="F6" s="5" t="n">
        <v>0</v>
      </c>
      <c r="G6" s="11">
        <f>C6+D6+F6-E6</f>
        <v/>
      </c>
      <c r="H6" s="5" t="n">
        <v>18500</v>
      </c>
      <c r="I6" s="11">
        <f>IF(H6&gt;G6,H6-G6,0)</f>
        <v/>
      </c>
      <c r="J6" s="11">
        <f>G6-H6</f>
        <v/>
      </c>
      <c r="K6" s="12">
        <f>IFERROR(H6/G6,0)</f>
        <v/>
      </c>
      <c r="L6" s="9">
        <f>IF(I6&gt;0,"Over-contributed","Within limit")</f>
        <v/>
      </c>
      <c r="M6" s="13" t="inlineStr">
        <is>
          <t>Olivia Martin — Calgary</t>
        </is>
      </c>
    </row>
    <row r="7">
      <c r="A7" s="3" t="n">
        <v>2026</v>
      </c>
      <c r="B7" s="4" t="inlineStr">
        <is>
          <t>2026-04-10</t>
        </is>
      </c>
      <c r="C7" s="5" t="n">
        <v>18000</v>
      </c>
      <c r="D7" s="5" t="n">
        <v>18300</v>
      </c>
      <c r="E7" s="5" t="n">
        <v>6200</v>
      </c>
      <c r="F7" s="5" t="n">
        <v>0</v>
      </c>
      <c r="G7" s="6">
        <f>C7+D7+F7-E7</f>
        <v/>
      </c>
      <c r="H7" s="5" t="n">
        <v>28000</v>
      </c>
      <c r="I7" s="6">
        <f>IF(H7&gt;G7,H7-G7,0)</f>
        <v/>
      </c>
      <c r="J7" s="6">
        <f>G7-H7</f>
        <v/>
      </c>
      <c r="K7" s="7">
        <f>IFERROR(H7/G7,0)</f>
        <v/>
      </c>
      <c r="L7" s="3">
        <f>IF(I7&gt;0,"Over-contributed","Within limit")</f>
        <v/>
      </c>
      <c r="M7" s="8" t="inlineStr">
        <is>
          <t>Lucas Chen — Ottawa</t>
        </is>
      </c>
    </row>
    <row r="8">
      <c r="A8" s="9" t="n">
        <v>2026</v>
      </c>
      <c r="B8" s="10" t="inlineStr">
        <is>
          <t>2026-03-22</t>
        </is>
      </c>
      <c r="C8" s="5" t="n">
        <v>5500</v>
      </c>
      <c r="D8" s="5" t="n">
        <v>18300</v>
      </c>
      <c r="E8" s="5" t="n">
        <v>0</v>
      </c>
      <c r="F8" s="5" t="n">
        <v>800</v>
      </c>
      <c r="G8" s="11">
        <f>C8+D8+F8-E8</f>
        <v/>
      </c>
      <c r="H8" s="5" t="n">
        <v>24000</v>
      </c>
      <c r="I8" s="11">
        <f>IF(H8&gt;G8,H8-G8,0)</f>
        <v/>
      </c>
      <c r="J8" s="11">
        <f>G8-H8</f>
        <v/>
      </c>
      <c r="K8" s="12">
        <f>IFERROR(H8/G8,0)</f>
        <v/>
      </c>
      <c r="L8" s="9">
        <f>IF(I8&gt;0,"Over-contributed","Within limit")</f>
        <v/>
      </c>
      <c r="M8" s="13" t="inlineStr">
        <is>
          <t>Sophie Brown — Edmonton</t>
        </is>
      </c>
    </row>
    <row r="9">
      <c r="A9" s="3" t="n">
        <v>2026</v>
      </c>
      <c r="B9" s="4" t="inlineStr">
        <is>
          <t>2026-04-05</t>
        </is>
      </c>
      <c r="C9" s="5" t="n">
        <v>9800</v>
      </c>
      <c r="D9" s="5" t="n">
        <v>18300</v>
      </c>
      <c r="E9" s="5" t="n">
        <v>2100</v>
      </c>
      <c r="F9" s="5" t="n">
        <v>0</v>
      </c>
      <c r="G9" s="6">
        <f>C9+D9+F9-E9</f>
        <v/>
      </c>
      <c r="H9" s="5" t="n">
        <v>24000</v>
      </c>
      <c r="I9" s="6">
        <f>IF(H9&gt;G9,H9-G9,0)</f>
        <v/>
      </c>
      <c r="J9" s="6">
        <f>G9-H9</f>
        <v/>
      </c>
      <c r="K9" s="7">
        <f>IFERROR(H9/G9,0)</f>
        <v/>
      </c>
      <c r="L9" s="3">
        <f>IF(I9&gt;0,"Over-contributed","Within limit")</f>
        <v/>
      </c>
      <c r="M9" s="8" t="inlineStr">
        <is>
          <t>Ethan Wilson — Winnipeg</t>
        </is>
      </c>
    </row>
    <row r="10">
      <c r="A10" s="9" t="n">
        <v>2026</v>
      </c>
      <c r="B10" s="10" t="inlineStr">
        <is>
          <t>2026-03-30</t>
        </is>
      </c>
      <c r="C10" s="5" t="n">
        <v>3300</v>
      </c>
      <c r="D10" s="5" t="n">
        <v>18300</v>
      </c>
      <c r="E10" s="5" t="n">
        <v>0</v>
      </c>
      <c r="F10" s="5" t="n">
        <v>0</v>
      </c>
      <c r="G10" s="11">
        <f>C10+D10+F10-E10</f>
        <v/>
      </c>
      <c r="H10" s="5" t="n">
        <v>20000</v>
      </c>
      <c r="I10" s="11">
        <f>IF(H10&gt;G10,H10-G10,0)</f>
        <v/>
      </c>
      <c r="J10" s="11">
        <f>G10-H10</f>
        <v/>
      </c>
      <c r="K10" s="12">
        <f>IFERROR(H10/G10,0)</f>
        <v/>
      </c>
      <c r="L10" s="9">
        <f>IF(I10&gt;0,"Over-contributed","Within limit")</f>
        <v/>
      </c>
      <c r="M10" s="13" t="inlineStr">
        <is>
          <t>Charlotte Nguyen — Halifax</t>
        </is>
      </c>
    </row>
    <row r="11">
      <c r="A11" s="3" t="n">
        <v>2026</v>
      </c>
      <c r="B11" s="4" t="inlineStr">
        <is>
          <t>2026-04-12</t>
        </is>
      </c>
      <c r="C11" s="5" t="n">
        <v>11600</v>
      </c>
      <c r="D11" s="5" t="n">
        <v>18300</v>
      </c>
      <c r="E11" s="5" t="n">
        <v>3800</v>
      </c>
      <c r="F11" s="5" t="n">
        <v>500</v>
      </c>
      <c r="G11" s="6">
        <f>C11+D11+F11-E11</f>
        <v/>
      </c>
      <c r="H11" s="5" t="n">
        <v>25000</v>
      </c>
      <c r="I11" s="6">
        <f>IF(H11&gt;G11,H11-G11,0)</f>
        <v/>
      </c>
      <c r="J11" s="6">
        <f>G11-H11</f>
        <v/>
      </c>
      <c r="K11" s="7">
        <f>IFERROR(H11/G11,0)</f>
        <v/>
      </c>
      <c r="L11" s="3">
        <f>IF(I11&gt;0,"Over-contributed","Within limit")</f>
        <v/>
      </c>
      <c r="M11" s="8" t="inlineStr">
        <is>
          <t>William Patel — Québec City</t>
        </is>
      </c>
    </row>
    <row r="12">
      <c r="A12" s="9" t="n">
        <v>2026</v>
      </c>
      <c r="B12" s="10" t="inlineStr">
        <is>
          <t>2026-03-18</t>
        </is>
      </c>
      <c r="C12" s="5" t="n">
        <v>6200</v>
      </c>
      <c r="D12" s="5" t="n">
        <v>18300</v>
      </c>
      <c r="E12" s="5" t="n">
        <v>0</v>
      </c>
      <c r="F12" s="5" t="n">
        <v>0</v>
      </c>
      <c r="G12" s="11">
        <f>C12+D12+F12-E12</f>
        <v/>
      </c>
      <c r="H12" s="5" t="n">
        <v>22000</v>
      </c>
      <c r="I12" s="11">
        <f>IF(H12&gt;G12,H12-G12,0)</f>
        <v/>
      </c>
      <c r="J12" s="11">
        <f>G12-H12</f>
        <v/>
      </c>
      <c r="K12" s="12">
        <f>IFERROR(H12/G12,0)</f>
        <v/>
      </c>
      <c r="L12" s="9">
        <f>IF(I12&gt;0,"Over-contributed","Within limit")</f>
        <v/>
      </c>
      <c r="M12" s="13" t="inlineStr">
        <is>
          <t>Ava Campbell — Victoria</t>
        </is>
      </c>
    </row>
    <row r="13">
      <c r="A13" s="14" t="inlineStr">
        <is>
          <t>TOTALS</t>
        </is>
      </c>
      <c r="B13" s="14" t="n"/>
      <c r="C13" s="15">
        <f>SUM(C3:C12)</f>
        <v/>
      </c>
      <c r="D13" s="15">
        <f>SUM(D3:D12)</f>
        <v/>
      </c>
      <c r="E13" s="15">
        <f>SUM(E3:E12)</f>
        <v/>
      </c>
      <c r="F13" s="15">
        <f>SUM(F3:F12)</f>
        <v/>
      </c>
      <c r="G13" s="15">
        <f>SUM(G3:G12)</f>
        <v/>
      </c>
      <c r="H13" s="15">
        <f>SUM(H3:H12)</f>
        <v/>
      </c>
      <c r="I13" s="15">
        <f>SUM(I3:I12)</f>
        <v/>
      </c>
      <c r="J13" s="15">
        <f>SUM(J3:J12)</f>
        <v/>
      </c>
      <c r="K13" s="16">
        <f>IFERROR(H13/G13,0)</f>
        <v/>
      </c>
      <c r="L13" s="14" t="n"/>
      <c r="M13" s="14" t="n"/>
    </row>
  </sheetData>
  <mergeCells count="1">
    <mergeCell ref="A1:M1"/>
  </mergeCells>
  <conditionalFormatting sqref="L3:L12">
    <cfRule type="expression" priority="1" dxfId="0" stopIfTrue="1">
      <formula>L3="Over-contributed"</formula>
    </cfRule>
    <cfRule type="expression" priority="2" dxfId="1" stopIfTrue="1">
      <formula>L3="Within limit"</formula>
    </cfRule>
  </conditionalFormatting>
  <conditionalFormatting sqref="I3:I12">
    <cfRule type="expression" priority="3" dxfId="0" stopIfTrue="1">
      <formula>I3&gt;0</formula>
    </cfRule>
  </conditionalFormatting>
  <conditionalFormatting sqref="J3:J12">
    <cfRule type="expression" priority="4" dxfId="1" stopIfTrue="1">
      <formula>J3&gt;0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22" customWidth="1" min="3" max="3"/>
    <col width="22" customWidth="1" min="4" max="4"/>
    <col width="20" customWidth="1" min="5" max="5"/>
    <col width="18" customWidth="1" min="6" max="6"/>
    <col width="10" customWidth="1" min="7" max="7"/>
  </cols>
  <sheetData>
    <row r="1" ht="32" customHeight="1">
      <c r="A1" s="1" t="inlineStr">
        <is>
          <t>RRSP Summary Dashboard — Canada 2026</t>
        </is>
      </c>
    </row>
    <row r="2" ht="22" customHeight="1">
      <c r="A2" s="17" t="inlineStr">
        <is>
          <t>Key Performance Indicators</t>
        </is>
      </c>
    </row>
    <row r="3" ht="22" customHeight="1">
      <c r="A3" s="18" t="inlineStr">
        <is>
          <t>Total New Contribution Room</t>
        </is>
      </c>
      <c r="B3" s="19">
        <f>SUM('RRSP Tracker'!G3:G12)</f>
        <v/>
      </c>
      <c r="D3" s="20" t="inlineStr">
        <is>
          <t>Status Code</t>
        </is>
      </c>
      <c r="E3" s="20" t="inlineStr">
        <is>
          <t>Description</t>
        </is>
      </c>
      <c r="F3" s="20" t="inlineStr">
        <is>
          <t>CRA Action Required</t>
        </is>
      </c>
    </row>
    <row r="4" ht="22" customHeight="1">
      <c r="A4" s="18" t="inlineStr">
        <is>
          <t>Total Contributions Made</t>
        </is>
      </c>
      <c r="B4" s="19">
        <f>SUM('RRSP Tracker'!H3:H12)</f>
        <v/>
      </c>
      <c r="D4" s="8" t="inlineStr">
        <is>
          <t>Within limit</t>
        </is>
      </c>
      <c r="E4" s="8" t="inlineStr">
        <is>
          <t>Contributions do not exceed available room</t>
        </is>
      </c>
      <c r="F4" s="8" t="inlineStr">
        <is>
          <t>None — continue contributing</t>
        </is>
      </c>
    </row>
    <row r="5" ht="22" customHeight="1">
      <c r="A5" s="18" t="inlineStr">
        <is>
          <t>Total Over-Contribution Amount</t>
        </is>
      </c>
      <c r="B5" s="19">
        <f>SUM('RRSP Tracker'!I3:I12)</f>
        <v/>
      </c>
      <c r="D5" s="13" t="inlineStr">
        <is>
          <t>Over-contributed</t>
        </is>
      </c>
      <c r="E5" s="13" t="inlineStr">
        <is>
          <t>Contributions exceed available RRSP room</t>
        </is>
      </c>
      <c r="F5" s="13" t="inlineStr">
        <is>
          <t>File T1-OVP; 1% tax/month on excess</t>
        </is>
      </c>
    </row>
    <row r="6" ht="22" customHeight="1">
      <c r="A6" s="18" t="inlineStr">
        <is>
          <t>Average Contribution per Year</t>
        </is>
      </c>
      <c r="B6" s="19">
        <f>AVERAGE('RRSP Tracker'!H3:H12)</f>
        <v/>
      </c>
      <c r="D6" s="8" t="inlineStr">
        <is>
          <t>No contribution</t>
        </is>
      </c>
      <c r="E6" s="8" t="inlineStr">
        <is>
          <t>No RRSP contribution made this year</t>
        </is>
      </c>
      <c r="F6" s="8" t="inlineStr">
        <is>
          <t>Consider contributing before deadline</t>
        </is>
      </c>
    </row>
    <row r="7" ht="22" customHeight="1">
      <c r="A7" s="18" t="inlineStr">
        <is>
          <t>% of RRSP Room Used</t>
        </is>
      </c>
      <c r="B7" s="21">
        <f>IFERROR(SUM('RRSP Tracker'!H3:H12)/SUM('RRSP Tracker'!G3:G12),0)</f>
        <v/>
      </c>
    </row>
    <row r="8" ht="22" customHeight="1">
      <c r="A8" s="18" t="inlineStr">
        <is>
          <t>Number of Years Over Limit</t>
        </is>
      </c>
      <c r="B8" s="22">
        <f>COUNTIF('RRSP Tracker'!L3:L12,"Over-contributed")</f>
        <v/>
      </c>
    </row>
    <row r="9" ht="22" customHeight="1">
      <c r="A9" s="18" t="inlineStr">
        <is>
          <t>Overall RRSP Status</t>
        </is>
      </c>
      <c r="B9" s="23">
        <f>IF(B5&gt;0,"⚠ Over-Contributions Present","✓ All Within Limit")</f>
        <v/>
      </c>
    </row>
    <row r="10"/>
    <row r="11" ht="20" customHeight="1">
      <c r="A11" s="17" t="inlineStr">
        <is>
          <t>Annual RRSP Data — Chart Source</t>
        </is>
      </c>
    </row>
    <row r="12">
      <c r="A12" s="20" t="inlineStr">
        <is>
          <t>Taxpayer</t>
        </is>
      </c>
      <c r="B12" s="20" t="inlineStr">
        <is>
          <t>Tax Year</t>
        </is>
      </c>
      <c r="C12" s="20" t="inlineStr">
        <is>
          <t>New Contrib. Room ($)</t>
        </is>
      </c>
      <c r="D12" s="20" t="inlineStr">
        <is>
          <t>Contributions Made ($)</t>
        </is>
      </c>
      <c r="E12" s="20" t="inlineStr">
        <is>
          <t>Remaining Room ($)</t>
        </is>
      </c>
      <c r="F12" s="20" t="inlineStr">
        <is>
          <t>Over-Contrib ($)</t>
        </is>
      </c>
      <c r="G12" s="20" t="inlineStr">
        <is>
          <t>% Used</t>
        </is>
      </c>
    </row>
    <row r="13" ht="18" customHeight="1">
      <c r="A13" s="8" t="inlineStr">
        <is>
          <t>Liam Johnson</t>
        </is>
      </c>
      <c r="B13" s="3">
        <f>'RRSP Tracker'!A3</f>
        <v/>
      </c>
      <c r="C13" s="24">
        <f>'RRSP Tracker'!G3</f>
        <v/>
      </c>
      <c r="D13" s="24">
        <f>'RRSP Tracker'!H3</f>
        <v/>
      </c>
      <c r="E13" s="24">
        <f>'RRSP Tracker'!J3</f>
        <v/>
      </c>
      <c r="F13" s="24">
        <f>'RRSP Tracker'!I3</f>
        <v/>
      </c>
      <c r="G13" s="7">
        <f>IFERROR(D13/C13,0)</f>
        <v/>
      </c>
    </row>
    <row r="14" ht="18" customHeight="1">
      <c r="A14" s="13" t="inlineStr">
        <is>
          <t>Emma Tremblay</t>
        </is>
      </c>
      <c r="B14" s="9">
        <f>'RRSP Tracker'!A4</f>
        <v/>
      </c>
      <c r="C14" s="25">
        <f>'RRSP Tracker'!G4</f>
        <v/>
      </c>
      <c r="D14" s="25">
        <f>'RRSP Tracker'!H4</f>
        <v/>
      </c>
      <c r="E14" s="25">
        <f>'RRSP Tracker'!J4</f>
        <v/>
      </c>
      <c r="F14" s="25">
        <f>'RRSP Tracker'!I4</f>
        <v/>
      </c>
      <c r="G14" s="12">
        <f>IFERROR(D14/C14,0)</f>
        <v/>
      </c>
    </row>
    <row r="15" ht="18" customHeight="1">
      <c r="A15" s="8" t="inlineStr">
        <is>
          <t>Noah Singh</t>
        </is>
      </c>
      <c r="B15" s="3">
        <f>'RRSP Tracker'!A5</f>
        <v/>
      </c>
      <c r="C15" s="24">
        <f>'RRSP Tracker'!G5</f>
        <v/>
      </c>
      <c r="D15" s="24">
        <f>'RRSP Tracker'!H5</f>
        <v/>
      </c>
      <c r="E15" s="24">
        <f>'RRSP Tracker'!J5</f>
        <v/>
      </c>
      <c r="F15" s="24">
        <f>'RRSP Tracker'!I5</f>
        <v/>
      </c>
      <c r="G15" s="7">
        <f>IFERROR(D15/C15,0)</f>
        <v/>
      </c>
    </row>
    <row r="16" ht="18" customHeight="1">
      <c r="A16" s="13" t="inlineStr">
        <is>
          <t>Olivia Martin</t>
        </is>
      </c>
      <c r="B16" s="9">
        <f>'RRSP Tracker'!A6</f>
        <v/>
      </c>
      <c r="C16" s="25">
        <f>'RRSP Tracker'!G6</f>
        <v/>
      </c>
      <c r="D16" s="25">
        <f>'RRSP Tracker'!H6</f>
        <v/>
      </c>
      <c r="E16" s="25">
        <f>'RRSP Tracker'!J6</f>
        <v/>
      </c>
      <c r="F16" s="25">
        <f>'RRSP Tracker'!I6</f>
        <v/>
      </c>
      <c r="G16" s="12">
        <f>IFERROR(D16/C16,0)</f>
        <v/>
      </c>
    </row>
    <row r="17" ht="18" customHeight="1">
      <c r="A17" s="8" t="inlineStr">
        <is>
          <t>Lucas Chen</t>
        </is>
      </c>
      <c r="B17" s="3">
        <f>'RRSP Tracker'!A7</f>
        <v/>
      </c>
      <c r="C17" s="24">
        <f>'RRSP Tracker'!G7</f>
        <v/>
      </c>
      <c r="D17" s="24">
        <f>'RRSP Tracker'!H7</f>
        <v/>
      </c>
      <c r="E17" s="24">
        <f>'RRSP Tracker'!J7</f>
        <v/>
      </c>
      <c r="F17" s="24">
        <f>'RRSP Tracker'!I7</f>
        <v/>
      </c>
      <c r="G17" s="7">
        <f>IFERROR(D17/C17,0)</f>
        <v/>
      </c>
    </row>
    <row r="18" ht="18" customHeight="1">
      <c r="A18" s="13" t="inlineStr">
        <is>
          <t>Sophie Brown</t>
        </is>
      </c>
      <c r="B18" s="9">
        <f>'RRSP Tracker'!A8</f>
        <v/>
      </c>
      <c r="C18" s="25">
        <f>'RRSP Tracker'!G8</f>
        <v/>
      </c>
      <c r="D18" s="25">
        <f>'RRSP Tracker'!H8</f>
        <v/>
      </c>
      <c r="E18" s="25">
        <f>'RRSP Tracker'!J8</f>
        <v/>
      </c>
      <c r="F18" s="25">
        <f>'RRSP Tracker'!I8</f>
        <v/>
      </c>
      <c r="G18" s="12">
        <f>IFERROR(D18/C18,0)</f>
        <v/>
      </c>
    </row>
    <row r="19" ht="18" customHeight="1">
      <c r="A19" s="8" t="inlineStr">
        <is>
          <t>Ethan Wilson</t>
        </is>
      </c>
      <c r="B19" s="3">
        <f>'RRSP Tracker'!A9</f>
        <v/>
      </c>
      <c r="C19" s="24">
        <f>'RRSP Tracker'!G9</f>
        <v/>
      </c>
      <c r="D19" s="24">
        <f>'RRSP Tracker'!H9</f>
        <v/>
      </c>
      <c r="E19" s="24">
        <f>'RRSP Tracker'!J9</f>
        <v/>
      </c>
      <c r="F19" s="24">
        <f>'RRSP Tracker'!I9</f>
        <v/>
      </c>
      <c r="G19" s="7">
        <f>IFERROR(D19/C19,0)</f>
        <v/>
      </c>
    </row>
    <row r="20" ht="18" customHeight="1">
      <c r="A20" s="13" t="inlineStr">
        <is>
          <t>Charlotte Nguyen</t>
        </is>
      </c>
      <c r="B20" s="9">
        <f>'RRSP Tracker'!A10</f>
        <v/>
      </c>
      <c r="C20" s="25">
        <f>'RRSP Tracker'!G10</f>
        <v/>
      </c>
      <c r="D20" s="25">
        <f>'RRSP Tracker'!H10</f>
        <v/>
      </c>
      <c r="E20" s="25">
        <f>'RRSP Tracker'!J10</f>
        <v/>
      </c>
      <c r="F20" s="25">
        <f>'RRSP Tracker'!I10</f>
        <v/>
      </c>
      <c r="G20" s="12">
        <f>IFERROR(D20/C20,0)</f>
        <v/>
      </c>
    </row>
    <row r="21" ht="18" customHeight="1">
      <c r="A21" s="8" t="inlineStr">
        <is>
          <t>William Patel</t>
        </is>
      </c>
      <c r="B21" s="3">
        <f>'RRSP Tracker'!A11</f>
        <v/>
      </c>
      <c r="C21" s="24">
        <f>'RRSP Tracker'!G11</f>
        <v/>
      </c>
      <c r="D21" s="24">
        <f>'RRSP Tracker'!H11</f>
        <v/>
      </c>
      <c r="E21" s="24">
        <f>'RRSP Tracker'!J11</f>
        <v/>
      </c>
      <c r="F21" s="24">
        <f>'RRSP Tracker'!I11</f>
        <v/>
      </c>
      <c r="G21" s="7">
        <f>IFERROR(D21/C21,0)</f>
        <v/>
      </c>
    </row>
    <row r="22" ht="18" customHeight="1">
      <c r="A22" s="13" t="inlineStr">
        <is>
          <t>Ava Campbell</t>
        </is>
      </c>
      <c r="B22" s="9">
        <f>'RRSP Tracker'!A12</f>
        <v/>
      </c>
      <c r="C22" s="25">
        <f>'RRSP Tracker'!G12</f>
        <v/>
      </c>
      <c r="D22" s="25">
        <f>'RRSP Tracker'!H12</f>
        <v/>
      </c>
      <c r="E22" s="25">
        <f>'RRSP Tracker'!J12</f>
        <v/>
      </c>
      <c r="F22" s="25">
        <f>'RRSP Tracker'!I12</f>
        <v/>
      </c>
      <c r="G22" s="12">
        <f>IFERROR(D22/C22,0)</f>
        <v/>
      </c>
    </row>
    <row r="23">
      <c r="A23" s="26" t="inlineStr">
        <is>
          <t>TOTALS</t>
        </is>
      </c>
      <c r="B23" s="27" t="n"/>
      <c r="C23" s="28">
        <f>SUM(C13:C22)</f>
        <v/>
      </c>
      <c r="D23" s="28">
        <f>SUM(D13:D22)</f>
        <v/>
      </c>
      <c r="E23" s="28">
        <f>SUM(E13:E22)</f>
        <v/>
      </c>
      <c r="F23" s="28">
        <f>SUM(F13:F22)</f>
        <v/>
      </c>
      <c r="G23" s="29">
        <f>IFERROR(SUM(D13:D22)/SUM(C13:C22),0)</f>
        <v/>
      </c>
    </row>
  </sheetData>
  <mergeCells count="3">
    <mergeCell ref="A1:H1"/>
    <mergeCell ref="A2:H2"/>
    <mergeCell ref="A11:H1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70" customWidth="1" min="2" max="2"/>
    <col width="5" customWidth="1" min="3" max="3"/>
  </cols>
  <sheetData>
    <row r="1" ht="30" customHeight="1">
      <c r="A1" s="1" t="inlineStr">
        <is>
          <t>RRSP Contribution Room Tracker — User Instructions</t>
        </is>
      </c>
    </row>
    <row r="2" ht="20" customHeight="1">
      <c r="A2" s="30" t="inlineStr">
        <is>
          <t>OVERVIEW</t>
        </is>
      </c>
      <c r="B2" s="33" t="n"/>
    </row>
    <row r="3" ht="30" customHeight="1">
      <c r="A3" s="31" t="inlineStr">
        <is>
          <t>Purpose:</t>
        </is>
      </c>
      <c r="B3" s="32" t="inlineStr">
        <is>
          <t>This workbook tracks your annual RRSP contribution room, contributions made, pension adjustments, and calculates over-contributions automatically.</t>
        </is>
      </c>
    </row>
    <row r="4" ht="8" customHeight="1"/>
    <row r="5" ht="20" customHeight="1">
      <c r="A5" s="30" t="inlineStr">
        <is>
          <t>HOW TO USE — RRSP TRACKER SHEET</t>
        </is>
      </c>
      <c r="B5" s="33" t="n"/>
    </row>
    <row r="6" ht="30" customHeight="1">
      <c r="A6" s="31" t="inlineStr">
        <is>
          <t>Tax Year:</t>
        </is>
      </c>
      <c r="B6" s="32" t="inlineStr">
        <is>
          <t>Enter the tax year (e.g. 2026). All sample data uses 2026.</t>
        </is>
      </c>
    </row>
    <row r="7" ht="30" customHeight="1">
      <c r="A7" s="31" t="inlineStr">
        <is>
          <t>Assessment Notice Date:</t>
        </is>
      </c>
      <c r="B7" s="32" t="inlineStr">
        <is>
          <t>Enter the date shown on your CRA Notice of Assessment (YYYY-MM-DD format).</t>
        </is>
      </c>
    </row>
    <row r="8" ht="30" customHeight="1">
      <c r="A8" s="31" t="inlineStr">
        <is>
          <t>Prev. Year RRSP Room ($):</t>
        </is>
      </c>
      <c r="B8" s="32" t="inlineStr">
        <is>
          <t>Carry-forward room from the prior year — found on your CRA assessment.</t>
        </is>
      </c>
    </row>
    <row r="9" ht="30" customHeight="1">
      <c r="A9" s="31" t="inlineStr">
        <is>
          <t>Current Year Contrib. Room ($):</t>
        </is>
      </c>
      <c r="B9" s="32" t="inlineStr">
        <is>
          <t>New room earned based on your prior-year earned income (18% of income, up to CRA annual limit). For 2026 the federal limit is $32,490.</t>
        </is>
      </c>
    </row>
    <row r="10" ht="30" customHeight="1">
      <c r="A10" s="31" t="inlineStr">
        <is>
          <t>Employer PA ($):</t>
        </is>
      </c>
      <c r="B10" s="32" t="inlineStr">
        <is>
          <t>Pension Adjustment — reported in Box 52 of your T4 slip. Reduces your RRSP room.</t>
        </is>
      </c>
    </row>
    <row r="11" ht="30" customHeight="1">
      <c r="A11" s="31" t="inlineStr">
        <is>
          <t>PAR ($):</t>
        </is>
      </c>
      <c r="B11" s="32" t="inlineStr">
        <is>
          <t>Pension Adjustment Reversal — reported on form T10. Restores RRSP room if you leave a pension plan.</t>
        </is>
      </c>
    </row>
    <row r="12" ht="30" customHeight="1">
      <c r="A12" s="31" t="inlineStr">
        <is>
          <t>RRSP Contribs. Made ($):</t>
        </is>
      </c>
      <c r="B12" s="32" t="inlineStr">
        <is>
          <t>Total RRSP contributions made in the tax year (first 60 days of 2027 also count for 2026).</t>
        </is>
      </c>
    </row>
    <row r="13" ht="30" customHeight="1">
      <c r="A13" s="31" t="inlineStr">
        <is>
          <t>Notes:</t>
        </is>
      </c>
      <c r="B13" s="32" t="inlineStr">
        <is>
          <t>Use this column for personal reminders (e.g. spousal RRSP, specific institution).</t>
        </is>
      </c>
    </row>
    <row r="14" ht="8" customHeight="1"/>
    <row r="15" ht="20" customHeight="1">
      <c r="A15" s="30" t="inlineStr">
        <is>
          <t>CALCULATED COLUMNS (DO NOT EDIT)</t>
        </is>
      </c>
      <c r="B15" s="33" t="n"/>
    </row>
    <row r="16" ht="30" customHeight="1">
      <c r="A16" s="31" t="inlineStr">
        <is>
          <t>New Contrib. Room ($):</t>
        </is>
      </c>
      <c r="B16" s="32">
        <f> Prev. Year Room + Current Year Room + PAR − PA</f>
        <v/>
      </c>
    </row>
    <row r="17" ht="30" customHeight="1">
      <c r="A17" s="31" t="inlineStr">
        <is>
          <t>Over-Contrib. Amount ($):</t>
        </is>
      </c>
      <c r="B17" s="32">
        <f> IF(Contributions &gt; New Room, excess amount, 0)</f>
        <v/>
      </c>
    </row>
    <row r="18" ht="30" customHeight="1">
      <c r="A18" s="31" t="inlineStr">
        <is>
          <t>Remaining RRSP Room ($):</t>
        </is>
      </c>
      <c r="B18" s="32">
        <f> New Contribution Room − Contributions Made</f>
        <v/>
      </c>
    </row>
    <row r="19" ht="30" customHeight="1">
      <c r="A19" s="31" t="inlineStr">
        <is>
          <t>% Room Used:</t>
        </is>
      </c>
      <c r="B19" s="32">
        <f> Contributions Made ÷ New Contribution Room</f>
        <v/>
      </c>
    </row>
    <row r="20" ht="30" customHeight="1">
      <c r="A20" s="31" t="inlineStr">
        <is>
          <t>Contribution Status:</t>
        </is>
      </c>
      <c r="B20" s="32" t="inlineStr">
        <is>
          <t>Displays 'Within limit' or 'Over-contributed' automatically.</t>
        </is>
      </c>
    </row>
    <row r="21" ht="8" customHeight="1"/>
    <row r="22" ht="20" customHeight="1">
      <c r="A22" s="30" t="inlineStr">
        <is>
          <t>CRA NOTES &amp; WARNINGS</t>
        </is>
      </c>
      <c r="B22" s="33" t="n"/>
    </row>
    <row r="23" ht="30" customHeight="1">
      <c r="A23" s="31" t="inlineStr">
        <is>
          <t>Over-Contribution Rule:</t>
        </is>
      </c>
      <c r="B23" s="32" t="inlineStr">
        <is>
          <t>CRA allows a lifetime over-contribution buffer of $2,000. Amounts beyond this are subject to a 1% per month penalty tax. File Form T1-OVP if applicable.</t>
        </is>
      </c>
    </row>
    <row r="24" ht="30" customHeight="1">
      <c r="A24" s="31" t="inlineStr">
        <is>
          <t>RRSP Deadline:</t>
        </is>
      </c>
      <c r="B24" s="32" t="inlineStr">
        <is>
          <t>Contributions for the 2026 tax year must be made by March 2, 2027.</t>
        </is>
      </c>
    </row>
    <row r="25" ht="30" customHeight="1">
      <c r="A25" s="31" t="inlineStr">
        <is>
          <t>Contribution Room:</t>
        </is>
      </c>
      <c r="B25" s="32" t="inlineStr">
        <is>
          <t>Unused RRSP room carries forward indefinitely — there is no expiry.</t>
        </is>
      </c>
    </row>
    <row r="26" ht="30" customHeight="1">
      <c r="A26" s="31" t="inlineStr">
        <is>
          <t>Spousal RRSP:</t>
        </is>
      </c>
      <c r="B26" s="32" t="inlineStr">
        <is>
          <t>You may contribute to a spouse's RRSP using your own contribution room.</t>
        </is>
      </c>
    </row>
    <row r="27" ht="30" customHeight="1">
      <c r="A27" s="31" t="inlineStr">
        <is>
          <t>RRSP Maturity:</t>
        </is>
      </c>
      <c r="B27" s="32" t="inlineStr">
        <is>
          <t>You must convert your RRSP to a RRIF or annuity by December 31 of the year you turn 71.</t>
        </is>
      </c>
    </row>
    <row r="28" ht="8" customHeight="1"/>
    <row r="29" ht="20" customHeight="1">
      <c r="A29" s="30" t="inlineStr">
        <is>
          <t>SUMMARY DASHBOARD SHEET</t>
        </is>
      </c>
      <c r="B29" s="33" t="n"/>
    </row>
    <row r="30" ht="30" customHeight="1">
      <c r="A30" s="31" t="inlineStr">
        <is>
          <t>KPI Section:</t>
        </is>
      </c>
      <c r="B30" s="32" t="inlineStr">
        <is>
          <t>Automatically calculated totals, averages, and over-contribution counts from the Tracker sheet.</t>
        </is>
      </c>
    </row>
    <row r="31" ht="30" customHeight="1">
      <c r="A31" s="31" t="inlineStr">
        <is>
          <t>Lookup Table:</t>
        </is>
      </c>
      <c r="B31" s="32" t="inlineStr">
        <is>
          <t>Reference table for contribution status descriptions and required CRA actions.</t>
        </is>
      </c>
    </row>
    <row r="32" ht="30" customHeight="1">
      <c r="A32" s="31" t="inlineStr">
        <is>
          <t>Charts:</t>
        </is>
      </c>
      <c r="B32" s="32" t="inlineStr">
        <is>
          <t>Bar chart compares Contributions Made vs Room Available; Line chart shows remaining room trend.</t>
        </is>
      </c>
    </row>
    <row r="33" ht="8" customHeight="1"/>
    <row r="34" ht="20" customHeight="1">
      <c r="A34" s="30" t="inlineStr">
        <is>
          <t>FORMATTING NOTES</t>
        </is>
      </c>
      <c r="B34" s="33" t="n"/>
    </row>
    <row r="35" ht="30" customHeight="1">
      <c r="A35" s="31" t="inlineStr">
        <is>
          <t>Input Cells:</t>
        </is>
      </c>
      <c r="B35" s="32" t="inlineStr">
        <is>
          <t>Yellow-highlighted cells (#FFFBEB) are intended for manual data entry.</t>
        </is>
      </c>
    </row>
    <row r="36" ht="30" customHeight="1">
      <c r="A36" s="31" t="inlineStr">
        <is>
          <t>Green Cells:</t>
        </is>
      </c>
      <c r="B36" s="32" t="inlineStr">
        <is>
          <t>Indicate positive remaining RRSP room — you are within your limit.</t>
        </is>
      </c>
    </row>
    <row r="37" ht="30" customHeight="1">
      <c r="A37" s="31" t="inlineStr">
        <is>
          <t>Red Cells:</t>
        </is>
      </c>
      <c r="B37" s="32" t="inlineStr">
        <is>
          <t>Indicate over-contributions — review and take CRA action if required.</t>
        </is>
      </c>
    </row>
    <row r="38" ht="30" customHeight="1">
      <c r="A38" s="31" t="inlineStr">
        <is>
          <t>Currency:</t>
        </is>
      </c>
      <c r="B38" s="32" t="inlineStr">
        <is>
          <t>All dollar amounts are in Canadian Dollars (CAD). Format: $1,234.56.</t>
        </is>
      </c>
    </row>
    <row r="39" ht="30" customHeight="1">
      <c r="A39" s="31" t="inlineStr">
        <is>
          <t>Dates:</t>
        </is>
      </c>
      <c r="B39" s="32" t="inlineStr">
        <is>
          <t>Use Canadian standard format YYYY-MM-DD for all date entries.</t>
        </is>
      </c>
    </row>
    <row r="40" ht="8" customHeight="1"/>
    <row r="41" ht="20" customHeight="1">
      <c r="A41" s="30" t="inlineStr">
        <is>
          <t>DISCLAIMER</t>
        </is>
      </c>
      <c r="B41" s="33" t="n"/>
    </row>
    <row r="42" ht="30" customHeight="1">
      <c r="A42" s="31" t="inlineStr">
        <is>
          <t>Note:</t>
        </is>
      </c>
      <c r="B42" s="32" t="inlineStr">
        <is>
          <t>This workbook is for personal planning purposes only. Consult a qualified tax professional or CRA directly for advice specific to your situation.</t>
        </is>
      </c>
    </row>
    <row r="43" ht="30" customHeight="1">
      <c r="A43" s="31" t="inlineStr">
        <is>
          <t>CRA Website:</t>
        </is>
      </c>
      <c r="B43" s="32" t="inlineStr">
        <is>
          <t>https://www.canada.ca/en/revenue-agency/services/tax/individuals/topics/rrsps-related-plans.html</t>
        </is>
      </c>
    </row>
  </sheetData>
  <mergeCells count="8">
    <mergeCell ref="A1:E1"/>
    <mergeCell ref="A2:B2"/>
    <mergeCell ref="A5:B5"/>
    <mergeCell ref="A15:B15"/>
    <mergeCell ref="A22:B22"/>
    <mergeCell ref="A29:B29"/>
    <mergeCell ref="A34:B34"/>
    <mergeCell ref="A41:B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2026-06-18T13:30:01Z</dcterms:created>
  <dcterms:modified xmlns:dcterms="http://purl.org/dc/terms/" xmlns:xsi="http://www.w3.org/2001/XMLSchema-instance" xsi:type="dcterms:W3CDTF">2026-06-18T13:30:01Z</dcterms:modified>
</cp:coreProperties>
</file>